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Z:\FORUM - product management\PRODUKTI\SINGLE PRODUKTI\1120 - Računovodstvo in finance\6259_Mapa Potni stroški\"/>
    </mc:Choice>
  </mc:AlternateContent>
  <xr:revisionPtr revIDLastSave="0" documentId="8_{849B2969-86F5-44E5-859E-0D2FA3F86097}" xr6:coauthVersionLast="47" xr6:coauthVersionMax="47" xr10:uidLastSave="{00000000-0000-0000-0000-000000000000}"/>
  <bookViews>
    <workbookView xWindow="-19320" yWindow="-120" windowWidth="19440" windowHeight="15000" activeTab="3" xr2:uid="{00000000-000D-0000-FFFF-FFFF00000000}"/>
  </bookViews>
  <sheets>
    <sheet name="Primer7 PN7" sheetId="1" r:id="rId1"/>
    <sheet name="Primer7 Obračun7" sheetId="2" r:id="rId2"/>
    <sheet name="Primer 2 PN2" sheetId="3" r:id="rId3"/>
    <sheet name="Primer 2 Obračun2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F18" i="2"/>
  <c r="F17" i="2"/>
  <c r="F16" i="2"/>
  <c r="D28" i="2"/>
  <c r="D23" i="2"/>
  <c r="F20" i="2"/>
  <c r="D29" i="2" s="1"/>
  <c r="D31" i="2" s="1"/>
  <c r="F19" i="4"/>
  <c r="F18" i="4"/>
  <c r="F20" i="4" s="1"/>
  <c r="D23" i="4"/>
  <c r="D30" i="4" l="1"/>
  <c r="D32" i="4" s="1"/>
</calcChain>
</file>

<file path=xl/sharedStrings.xml><?xml version="1.0" encoding="utf-8"?>
<sst xmlns="http://schemas.openxmlformats.org/spreadsheetml/2006/main" count="203" uniqueCount="94">
  <si>
    <t>NALOG ZA SLUŽBENO POTOVANJE</t>
  </si>
  <si>
    <t>VZOREC D.O.O.</t>
  </si>
  <si>
    <t>Prva ulica 1</t>
  </si>
  <si>
    <t>2000 Maribor</t>
  </si>
  <si>
    <t>Davčna številka: SI11111111</t>
  </si>
  <si>
    <t>Nalog za službeno potovanje št. 00001/2021</t>
  </si>
  <si>
    <t>Datum:</t>
  </si>
  <si>
    <t>Odredbodajalec odrejam, da odpotuje:</t>
  </si>
  <si>
    <t>Ime in priimek:</t>
  </si>
  <si>
    <t>Nino Vzorec</t>
  </si>
  <si>
    <t>Naslov:</t>
  </si>
  <si>
    <t>Druga ulica 2</t>
  </si>
  <si>
    <t>Delovno mesto:</t>
  </si>
  <si>
    <t>razvijalec</t>
  </si>
  <si>
    <t>Po nalogu:</t>
  </si>
  <si>
    <t xml:space="preserve">Direktorja  Jure Vzorec </t>
  </si>
  <si>
    <t>Relacija poti:</t>
  </si>
  <si>
    <t>Maribor - Nemčija - Francija - Maribor</t>
  </si>
  <si>
    <t>Namen potovanja:</t>
  </si>
  <si>
    <t>1. Sejem elektronike: München od 15.4.2021 do 17.4.2021 (začetek poti: 15.4.2021 ob 4:00 uri, konec poti: 17.4.2021 ob 22:30 uri)</t>
  </si>
  <si>
    <t>2. Poslovni sestanek z direktorjem družbe Francoz v Strasbourgu dne 18.4.2021 (začetek poti: 17.4.2021 ob 22:30 uri, konec poti: 19.4.2021 ob 5:45 uri)</t>
  </si>
  <si>
    <t>Opombe:</t>
  </si>
  <si>
    <t>Znesek predujema:</t>
  </si>
  <si>
    <t>/</t>
  </si>
  <si>
    <t>Izplačan dne:</t>
  </si>
  <si>
    <t>Kraj in čas odhoda:</t>
  </si>
  <si>
    <t>Maribor; 15.04.2021 ob 04:00</t>
  </si>
  <si>
    <t>Kraj in čas prihoda:</t>
  </si>
  <si>
    <t>Maribor; 19.04.2021 ob 05:45</t>
  </si>
  <si>
    <t xml:space="preserve">Odsotnost: </t>
  </si>
  <si>
    <t>4 dni 1 ura 45 minut</t>
  </si>
  <si>
    <t>Prevozno sredstvo:</t>
  </si>
  <si>
    <t>zasebno vozilo MB TT - 000</t>
  </si>
  <si>
    <t>Plačnik stroškov:</t>
  </si>
  <si>
    <t>VZOREC D.O.O., Prva ulica 1, 2000 Maribor</t>
  </si>
  <si>
    <t>Nalog izdan dne:</t>
  </si>
  <si>
    <t>Nalog pripravil:</t>
  </si>
  <si>
    <t>Jure Vzorec</t>
  </si>
  <si>
    <t>Podpis predlagatelja:</t>
  </si>
  <si>
    <t>Podpis odredbodajalca:</t>
  </si>
  <si>
    <t>Obračun potnih stroškov po nalogu št. 00001/2021</t>
  </si>
  <si>
    <t>Na delovnem mestu</t>
  </si>
  <si>
    <t>Dnevnice</t>
  </si>
  <si>
    <t>Datum odhoda</t>
  </si>
  <si>
    <t>Datum prihoda</t>
  </si>
  <si>
    <t>Odsotnost</t>
  </si>
  <si>
    <t>Št. dnevnic</t>
  </si>
  <si>
    <t>Cena dnevnice</t>
  </si>
  <si>
    <t>Znesek skupaj v EUR</t>
  </si>
  <si>
    <t>Opombe</t>
  </si>
  <si>
    <t>15.04.2021 ob 04:00</t>
  </si>
  <si>
    <t>19.04.2021 ob 05:45</t>
  </si>
  <si>
    <t>4d 1h 45 min</t>
  </si>
  <si>
    <t xml:space="preserve">55,00 EUR </t>
  </si>
  <si>
    <t>Nemčija</t>
  </si>
  <si>
    <t>Francija</t>
  </si>
  <si>
    <t>45%  znižanja dnevnic od 110,00 EUR zaradi polpenzion (zajtrk + večerja)</t>
  </si>
  <si>
    <t>10%  znižanja dnevnic od 55,00 EUR zaradi nočitev z zajtrkom</t>
  </si>
  <si>
    <t>Dnevnice skupaj:</t>
  </si>
  <si>
    <t>Kilometrina</t>
  </si>
  <si>
    <t>Vozilo</t>
  </si>
  <si>
    <t>Število KM</t>
  </si>
  <si>
    <t>Cena KM v EUR</t>
  </si>
  <si>
    <t>Stroški / Priloge</t>
  </si>
  <si>
    <t>Številka računa</t>
  </si>
  <si>
    <t>Opis</t>
  </si>
  <si>
    <t>Znesek z DDV v EUR</t>
  </si>
  <si>
    <t>2 x nočitev s polpenzionom 15.4.2021 - 17.4.2021 (Nemčija)</t>
  </si>
  <si>
    <t>nočitev z zajtrkom 17.4. - 19. 4.2021 (Francija)</t>
  </si>
  <si>
    <t>Obračunani stroški:</t>
  </si>
  <si>
    <t>Skupaj:</t>
  </si>
  <si>
    <t>Predujem:</t>
  </si>
  <si>
    <t>Poročilo o opravljeni poti:</t>
  </si>
  <si>
    <t>Izplačilo / vračilo:</t>
  </si>
  <si>
    <t xml:space="preserve">obisk sejma elektronike: München od 15.4.2021 do 17.4.2021 in poslovni sestanek z direktorjem družbe Francoz v Strasbourgu dne 18.4.2021 </t>
  </si>
  <si>
    <t>Podpis prejemnika:</t>
  </si>
  <si>
    <t>Nalog za službeno potovanje št. 00002/2021</t>
  </si>
  <si>
    <t>Maribor - Ankaran - Maribor</t>
  </si>
  <si>
    <t>Udeležba na slovenski fotovoltaični konferenci v Ankaranu od 19.4.2021 do 21.4.2021</t>
  </si>
  <si>
    <t>Maribor; 19.04.2021 ob 06:00</t>
  </si>
  <si>
    <t>Maribor; 19.04.2021 ob 16:00</t>
  </si>
  <si>
    <t>2 dni 10 ur</t>
  </si>
  <si>
    <t>Obračun potnih stroškov po nalogu št. 00002/2021</t>
  </si>
  <si>
    <t>19.04.2021 ob 06:00</t>
  </si>
  <si>
    <t>21.04.2021 ob 16:00</t>
  </si>
  <si>
    <t>2d 10h</t>
  </si>
  <si>
    <t>21,39 EUR</t>
  </si>
  <si>
    <t>nad 12 do 24 ur</t>
  </si>
  <si>
    <t>10,68 EUR</t>
  </si>
  <si>
    <t>nad 8 do 12 ur</t>
  </si>
  <si>
    <r>
      <t>10%</t>
    </r>
    <r>
      <rPr>
        <sz val="11"/>
        <color theme="1"/>
        <rFont val="Calibri"/>
        <family val="2"/>
        <charset val="238"/>
        <scheme val="minor"/>
      </rPr>
      <t xml:space="preserve">  znižanja dnevnic od </t>
    </r>
    <r>
      <rPr>
        <b/>
        <sz val="11"/>
        <color theme="1"/>
        <rFont val="Calibri"/>
        <family val="2"/>
        <charset val="238"/>
        <scheme val="minor"/>
      </rPr>
      <t>21,39 EUR</t>
    </r>
    <r>
      <rPr>
        <sz val="11"/>
        <color theme="1"/>
        <rFont val="Calibri"/>
        <family val="2"/>
        <charset val="238"/>
        <scheme val="minor"/>
      </rPr>
      <t xml:space="preserve"> zaradi nočitev z zajtrkom</t>
    </r>
  </si>
  <si>
    <r>
      <t>15%</t>
    </r>
    <r>
      <rPr>
        <sz val="11"/>
        <color theme="1"/>
        <rFont val="Calibri"/>
        <family val="2"/>
        <charset val="238"/>
        <scheme val="minor"/>
      </rPr>
      <t xml:space="preserve">  znižanja dnevnic od </t>
    </r>
    <r>
      <rPr>
        <b/>
        <sz val="11"/>
        <color theme="1"/>
        <rFont val="Calibri"/>
        <family val="2"/>
        <charset val="238"/>
        <scheme val="minor"/>
      </rPr>
      <t>10,68 EUR</t>
    </r>
    <r>
      <rPr>
        <sz val="11"/>
        <color theme="1"/>
        <rFont val="Calibri"/>
        <family val="2"/>
        <charset val="238"/>
        <scheme val="minor"/>
      </rPr>
      <t xml:space="preserve"> zaradi nočitev z zajtrkom</t>
    </r>
  </si>
  <si>
    <t xml:space="preserve">2 x nočitev z zajtrkom 19.4.2021 - 21.4.2021 </t>
  </si>
  <si>
    <t xml:space="preserve">Udeležba na slovenski fotovoltaični konferenci v Ankaranu od 19.4.2021 - 21.4.2021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</si>
</sst>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4" fontId="1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vertical="top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4"/>
  <sheetViews>
    <sheetView workbookViewId="0">
      <selection activeCell="B33" sqref="B33"/>
    </sheetView>
  </sheetViews>
  <sheetFormatPr defaultRowHeight="15" x14ac:dyDescent="0.25"/>
  <cols>
    <col min="1" max="1" width="35" bestFit="1" customWidth="1"/>
    <col min="2" max="2" width="36.42578125" customWidth="1"/>
    <col min="3" max="3" width="8.5703125" customWidth="1"/>
    <col min="4" max="4" width="11.7109375" customWidth="1"/>
  </cols>
  <sheetData>
    <row r="2" spans="1:4" x14ac:dyDescent="0.25">
      <c r="B2" s="9" t="s">
        <v>0</v>
      </c>
    </row>
    <row r="3" spans="1:4" x14ac:dyDescent="0.25">
      <c r="B3" s="9"/>
    </row>
    <row r="4" spans="1:4" x14ac:dyDescent="0.25">
      <c r="A4" s="2" t="s">
        <v>1</v>
      </c>
      <c r="B4" s="16"/>
    </row>
    <row r="5" spans="1:4" x14ac:dyDescent="0.25">
      <c r="A5" s="1" t="s">
        <v>2</v>
      </c>
      <c r="B5" s="16"/>
    </row>
    <row r="6" spans="1:4" x14ac:dyDescent="0.25">
      <c r="A6" s="1" t="s">
        <v>3</v>
      </c>
      <c r="B6" s="16"/>
    </row>
    <row r="7" spans="1:4" x14ac:dyDescent="0.25">
      <c r="A7" s="1"/>
      <c r="B7" s="16"/>
    </row>
    <row r="8" spans="1:4" x14ac:dyDescent="0.25">
      <c r="A8" s="1" t="s">
        <v>4</v>
      </c>
      <c r="B8" s="16"/>
    </row>
    <row r="9" spans="1:4" x14ac:dyDescent="0.25">
      <c r="A9" s="1"/>
      <c r="B9" s="16"/>
    </row>
    <row r="10" spans="1:4" x14ac:dyDescent="0.25">
      <c r="A10" s="4" t="s">
        <v>5</v>
      </c>
      <c r="C10" s="1" t="s">
        <v>6</v>
      </c>
      <c r="D10" s="6">
        <v>44301</v>
      </c>
    </row>
    <row r="11" spans="1:4" x14ac:dyDescent="0.25">
      <c r="A11" s="4"/>
      <c r="C11" s="1"/>
      <c r="D11" s="6"/>
    </row>
    <row r="12" spans="1:4" ht="30" x14ac:dyDescent="0.25">
      <c r="A12" s="5" t="s">
        <v>7</v>
      </c>
      <c r="B12" s="1"/>
      <c r="C12" s="1"/>
      <c r="D12" s="1"/>
    </row>
    <row r="13" spans="1:4" x14ac:dyDescent="0.25">
      <c r="A13" s="1" t="s">
        <v>8</v>
      </c>
      <c r="B13" s="1" t="s">
        <v>9</v>
      </c>
    </row>
    <row r="14" spans="1:4" x14ac:dyDescent="0.25">
      <c r="A14" s="17" t="s">
        <v>10</v>
      </c>
      <c r="B14" s="1" t="s">
        <v>11</v>
      </c>
      <c r="C14" s="18"/>
      <c r="D14" s="18"/>
    </row>
    <row r="15" spans="1:4" x14ac:dyDescent="0.25">
      <c r="A15" s="17"/>
      <c r="B15" s="1" t="s">
        <v>3</v>
      </c>
      <c r="C15" s="18"/>
      <c r="D15" s="18"/>
    </row>
    <row r="16" spans="1:4" x14ac:dyDescent="0.25">
      <c r="A16" s="1" t="s">
        <v>12</v>
      </c>
      <c r="B16" s="1" t="s">
        <v>13</v>
      </c>
      <c r="C16" s="18"/>
      <c r="D16" s="18"/>
    </row>
    <row r="17" spans="1:2" x14ac:dyDescent="0.25">
      <c r="A17" s="2" t="s">
        <v>14</v>
      </c>
      <c r="B17" s="1" t="s">
        <v>15</v>
      </c>
    </row>
    <row r="18" spans="1:2" x14ac:dyDescent="0.25">
      <c r="A18" s="2" t="s">
        <v>16</v>
      </c>
      <c r="B18" s="1" t="s">
        <v>17</v>
      </c>
    </row>
    <row r="19" spans="1:2" ht="63.6" customHeight="1" x14ac:dyDescent="0.25">
      <c r="A19" s="15" t="s">
        <v>18</v>
      </c>
      <c r="B19" s="1" t="s">
        <v>19</v>
      </c>
    </row>
    <row r="20" spans="1:2" ht="98.1" customHeight="1" x14ac:dyDescent="0.25">
      <c r="A20" s="15"/>
      <c r="B20" s="1" t="s">
        <v>20</v>
      </c>
    </row>
    <row r="21" spans="1:2" x14ac:dyDescent="0.25">
      <c r="A21" s="5" t="s">
        <v>21</v>
      </c>
      <c r="B21" s="1"/>
    </row>
    <row r="22" spans="1:2" x14ac:dyDescent="0.25">
      <c r="A22" s="2" t="s">
        <v>22</v>
      </c>
      <c r="B22" s="1" t="s">
        <v>23</v>
      </c>
    </row>
    <row r="23" spans="1:2" x14ac:dyDescent="0.25">
      <c r="A23" s="2" t="s">
        <v>24</v>
      </c>
      <c r="B23" s="1" t="s">
        <v>23</v>
      </c>
    </row>
    <row r="24" spans="1:2" x14ac:dyDescent="0.25">
      <c r="A24" s="2" t="s">
        <v>25</v>
      </c>
      <c r="B24" s="1" t="s">
        <v>26</v>
      </c>
    </row>
    <row r="25" spans="1:2" x14ac:dyDescent="0.25">
      <c r="A25" s="2" t="s">
        <v>27</v>
      </c>
      <c r="B25" s="1" t="s">
        <v>28</v>
      </c>
    </row>
    <row r="26" spans="1:2" x14ac:dyDescent="0.25">
      <c r="A26" s="2" t="s">
        <v>29</v>
      </c>
      <c r="B26" s="1" t="s">
        <v>30</v>
      </c>
    </row>
    <row r="27" spans="1:2" x14ac:dyDescent="0.25">
      <c r="A27" s="2" t="s">
        <v>31</v>
      </c>
      <c r="B27" s="1" t="s">
        <v>32</v>
      </c>
    </row>
    <row r="28" spans="1:2" ht="26.25" customHeight="1" x14ac:dyDescent="0.25">
      <c r="A28" s="2" t="s">
        <v>33</v>
      </c>
      <c r="B28" s="1" t="s">
        <v>34</v>
      </c>
    </row>
    <row r="29" spans="1:2" x14ac:dyDescent="0.25">
      <c r="A29" s="2" t="s">
        <v>35</v>
      </c>
      <c r="B29" s="11">
        <v>44301</v>
      </c>
    </row>
    <row r="30" spans="1:2" x14ac:dyDescent="0.25">
      <c r="A30" s="2"/>
      <c r="B30" s="2"/>
    </row>
    <row r="31" spans="1:2" x14ac:dyDescent="0.25">
      <c r="A31" s="1" t="s">
        <v>36</v>
      </c>
      <c r="B31" s="1" t="s">
        <v>37</v>
      </c>
    </row>
    <row r="32" spans="1:2" x14ac:dyDescent="0.25">
      <c r="A32" s="1"/>
      <c r="B32" s="2"/>
    </row>
    <row r="33" spans="1:2" x14ac:dyDescent="0.25">
      <c r="A33" s="1" t="s">
        <v>38</v>
      </c>
      <c r="B33" s="3" t="s">
        <v>39</v>
      </c>
    </row>
    <row r="34" spans="1:2" x14ac:dyDescent="0.25">
      <c r="A34" s="1" t="s">
        <v>9</v>
      </c>
      <c r="B34" s="3" t="s">
        <v>37</v>
      </c>
    </row>
  </sheetData>
  <mergeCells count="6">
    <mergeCell ref="A19:A20"/>
    <mergeCell ref="B4:B9"/>
    <mergeCell ref="A14:A15"/>
    <mergeCell ref="C14:D14"/>
    <mergeCell ref="C15:D15"/>
    <mergeCell ref="C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activeCell="B32" sqref="B32:C32"/>
    </sheetView>
  </sheetViews>
  <sheetFormatPr defaultRowHeight="15" x14ac:dyDescent="0.25"/>
  <cols>
    <col min="1" max="1" width="40.28515625" bestFit="1" customWidth="1"/>
    <col min="2" max="2" width="16.28515625" customWidth="1"/>
    <col min="3" max="3" width="11.85546875" customWidth="1"/>
    <col min="4" max="4" width="10.140625" customWidth="1"/>
    <col min="5" max="5" width="11.5703125" customWidth="1"/>
    <col min="6" max="6" width="12.140625" customWidth="1"/>
  </cols>
  <sheetData>
    <row r="1" spans="1:7" x14ac:dyDescent="0.25">
      <c r="A1" s="2" t="s">
        <v>1</v>
      </c>
      <c r="B1" s="16"/>
    </row>
    <row r="2" spans="1:7" x14ac:dyDescent="0.25">
      <c r="A2" s="1" t="s">
        <v>2</v>
      </c>
      <c r="B2" s="16"/>
    </row>
    <row r="3" spans="1:7" x14ac:dyDescent="0.25">
      <c r="A3" s="1" t="s">
        <v>3</v>
      </c>
      <c r="B3" s="16"/>
    </row>
    <row r="4" spans="1:7" x14ac:dyDescent="0.25">
      <c r="A4" s="1"/>
      <c r="B4" s="16"/>
    </row>
    <row r="5" spans="1:7" x14ac:dyDescent="0.25">
      <c r="A5" s="1" t="s">
        <v>4</v>
      </c>
      <c r="B5" s="16"/>
    </row>
    <row r="6" spans="1:7" x14ac:dyDescent="0.25">
      <c r="A6" s="1"/>
      <c r="B6" s="16"/>
    </row>
    <row r="7" spans="1:7" x14ac:dyDescent="0.25">
      <c r="A7" s="4" t="s">
        <v>40</v>
      </c>
    </row>
    <row r="8" spans="1:7" x14ac:dyDescent="0.25">
      <c r="A8" s="4"/>
    </row>
    <row r="9" spans="1:7" x14ac:dyDescent="0.25">
      <c r="A9" s="5" t="s">
        <v>7</v>
      </c>
      <c r="B9" s="1"/>
      <c r="C9" s="1"/>
      <c r="D9" s="1"/>
    </row>
    <row r="10" spans="1:7" x14ac:dyDescent="0.25">
      <c r="A10" s="1" t="s">
        <v>8</v>
      </c>
      <c r="B10" s="1" t="s">
        <v>9</v>
      </c>
      <c r="C10" s="3" t="s">
        <v>6</v>
      </c>
      <c r="D10" s="6">
        <v>44301</v>
      </c>
    </row>
    <row r="11" spans="1:7" ht="30" x14ac:dyDescent="0.25">
      <c r="A11" s="17" t="s">
        <v>10</v>
      </c>
      <c r="B11" s="1" t="s">
        <v>11</v>
      </c>
      <c r="C11" s="3" t="s">
        <v>22</v>
      </c>
      <c r="D11" s="2" t="s">
        <v>23</v>
      </c>
    </row>
    <row r="12" spans="1:7" ht="30" x14ac:dyDescent="0.25">
      <c r="A12" s="17"/>
      <c r="B12" s="1" t="s">
        <v>3</v>
      </c>
      <c r="C12" s="3" t="s">
        <v>24</v>
      </c>
      <c r="D12" s="1" t="s">
        <v>23</v>
      </c>
    </row>
    <row r="13" spans="1:7" x14ac:dyDescent="0.25">
      <c r="A13" s="1" t="s">
        <v>41</v>
      </c>
      <c r="B13" s="1" t="s">
        <v>13</v>
      </c>
      <c r="C13" s="18"/>
      <c r="D13" s="18"/>
    </row>
    <row r="14" spans="1:7" x14ac:dyDescent="0.25">
      <c r="A14" t="s">
        <v>42</v>
      </c>
    </row>
    <row r="15" spans="1:7" ht="30" x14ac:dyDescent="0.25">
      <c r="A15" s="1" t="s">
        <v>43</v>
      </c>
      <c r="B15" s="1" t="s">
        <v>44</v>
      </c>
      <c r="C15" s="7" t="s">
        <v>45</v>
      </c>
      <c r="D15" s="7" t="s">
        <v>46</v>
      </c>
      <c r="E15" s="7" t="s">
        <v>47</v>
      </c>
      <c r="F15" s="3" t="s">
        <v>48</v>
      </c>
      <c r="G15" s="7" t="s">
        <v>49</v>
      </c>
    </row>
    <row r="16" spans="1:7" ht="30" x14ac:dyDescent="0.25">
      <c r="A16" s="1" t="s">
        <v>50</v>
      </c>
      <c r="B16" s="1" t="s">
        <v>51</v>
      </c>
      <c r="C16" s="7" t="s">
        <v>52</v>
      </c>
      <c r="D16" s="7">
        <v>3</v>
      </c>
      <c r="E16" s="7" t="s">
        <v>53</v>
      </c>
      <c r="F16" s="8">
        <f>3*55</f>
        <v>165</v>
      </c>
      <c r="G16" t="s">
        <v>54</v>
      </c>
    </row>
    <row r="17" spans="1:7" x14ac:dyDescent="0.25">
      <c r="A17" s="1"/>
      <c r="B17" s="1"/>
      <c r="C17" s="7"/>
      <c r="D17" s="7">
        <v>1</v>
      </c>
      <c r="E17" s="7" t="s">
        <v>53</v>
      </c>
      <c r="F17" s="8">
        <f>1*55</f>
        <v>55</v>
      </c>
      <c r="G17" t="s">
        <v>55</v>
      </c>
    </row>
    <row r="18" spans="1:7" ht="29.1" customHeight="1" x14ac:dyDescent="0.25">
      <c r="A18" s="19" t="s">
        <v>56</v>
      </c>
      <c r="B18" s="19"/>
      <c r="C18" s="19"/>
      <c r="D18" s="19"/>
      <c r="E18" s="19"/>
      <c r="F18" s="12">
        <f>-(110*0.45)</f>
        <v>-49.5</v>
      </c>
      <c r="G18" t="s">
        <v>54</v>
      </c>
    </row>
    <row r="19" spans="1:7" ht="29.1" customHeight="1" x14ac:dyDescent="0.25">
      <c r="A19" s="19" t="s">
        <v>57</v>
      </c>
      <c r="B19" s="19"/>
      <c r="C19" s="19"/>
      <c r="D19" s="19"/>
      <c r="E19" s="19"/>
      <c r="F19" s="12">
        <f>-(55*0.1)</f>
        <v>-5.5</v>
      </c>
      <c r="G19" t="s">
        <v>55</v>
      </c>
    </row>
    <row r="20" spans="1:7" ht="29.1" customHeight="1" x14ac:dyDescent="0.25">
      <c r="A20" s="2" t="s">
        <v>58</v>
      </c>
      <c r="B20" s="2"/>
      <c r="C20" s="2"/>
      <c r="D20" s="2"/>
      <c r="E20" s="2"/>
      <c r="F20" s="12">
        <f>F16+F17+F18+F19</f>
        <v>165</v>
      </c>
    </row>
    <row r="21" spans="1:7" x14ac:dyDescent="0.25">
      <c r="A21" s="9" t="s">
        <v>59</v>
      </c>
    </row>
    <row r="22" spans="1:7" ht="45" x14ac:dyDescent="0.25">
      <c r="A22" s="1" t="s">
        <v>60</v>
      </c>
      <c r="B22" s="7" t="s">
        <v>61</v>
      </c>
      <c r="C22" s="7" t="s">
        <v>62</v>
      </c>
      <c r="D22" s="3" t="s">
        <v>48</v>
      </c>
    </row>
    <row r="23" spans="1:7" x14ac:dyDescent="0.25">
      <c r="A23" s="1" t="s">
        <v>32</v>
      </c>
      <c r="B23" s="7">
        <v>1711</v>
      </c>
      <c r="C23" s="7">
        <v>0.37</v>
      </c>
      <c r="D23" s="8">
        <f>B23*C23</f>
        <v>633.06999999999994</v>
      </c>
    </row>
    <row r="24" spans="1:7" x14ac:dyDescent="0.25">
      <c r="A24" s="9" t="s">
        <v>63</v>
      </c>
    </row>
    <row r="25" spans="1:7" ht="30" x14ac:dyDescent="0.25">
      <c r="A25" s="1" t="s">
        <v>64</v>
      </c>
      <c r="B25" s="1" t="s">
        <v>65</v>
      </c>
      <c r="C25" s="7"/>
      <c r="D25" s="3" t="s">
        <v>66</v>
      </c>
    </row>
    <row r="26" spans="1:7" ht="75" x14ac:dyDescent="0.25">
      <c r="A26" s="7">
        <v>44445</v>
      </c>
      <c r="B26" s="1" t="s">
        <v>67</v>
      </c>
      <c r="C26" s="7"/>
      <c r="D26" s="8">
        <v>160</v>
      </c>
    </row>
    <row r="27" spans="1:7" ht="60" x14ac:dyDescent="0.25">
      <c r="A27" s="7">
        <v>55555</v>
      </c>
      <c r="B27" s="1" t="s">
        <v>68</v>
      </c>
      <c r="C27" s="7"/>
      <c r="D27" s="8">
        <v>70</v>
      </c>
    </row>
    <row r="28" spans="1:7" x14ac:dyDescent="0.25">
      <c r="A28" s="20" t="s">
        <v>69</v>
      </c>
      <c r="B28" s="20"/>
      <c r="C28" s="20"/>
      <c r="D28" s="8">
        <f>D26+D27</f>
        <v>230</v>
      </c>
    </row>
    <row r="29" spans="1:7" x14ac:dyDescent="0.25">
      <c r="A29" s="10" t="s">
        <v>49</v>
      </c>
      <c r="B29" s="3" t="s">
        <v>70</v>
      </c>
      <c r="C29" s="3"/>
      <c r="D29" s="14">
        <f>F20+D23+D28</f>
        <v>1028.07</v>
      </c>
    </row>
    <row r="30" spans="1:7" x14ac:dyDescent="0.25">
      <c r="A30" s="10"/>
      <c r="B30" s="3" t="s">
        <v>71</v>
      </c>
      <c r="C30" s="3"/>
      <c r="D30" s="9">
        <v>0</v>
      </c>
    </row>
    <row r="31" spans="1:7" ht="30" x14ac:dyDescent="0.25">
      <c r="A31" s="10" t="s">
        <v>72</v>
      </c>
      <c r="B31" s="8" t="s">
        <v>73</v>
      </c>
      <c r="C31" s="8"/>
      <c r="D31" s="14">
        <f>D29-D30</f>
        <v>1028.07</v>
      </c>
    </row>
    <row r="32" spans="1:7" ht="60" x14ac:dyDescent="0.25">
      <c r="A32" s="10" t="s">
        <v>74</v>
      </c>
      <c r="B32" s="18"/>
      <c r="C32" s="18"/>
    </row>
    <row r="33" spans="1:2" ht="30" x14ac:dyDescent="0.25">
      <c r="A33" s="1" t="s">
        <v>38</v>
      </c>
      <c r="B33" s="3" t="s">
        <v>39</v>
      </c>
    </row>
    <row r="34" spans="1:2" x14ac:dyDescent="0.25">
      <c r="A34" s="1"/>
      <c r="B34" s="1"/>
    </row>
    <row r="35" spans="1:2" x14ac:dyDescent="0.25">
      <c r="A35" s="1" t="s">
        <v>75</v>
      </c>
    </row>
  </sheetData>
  <mergeCells count="7">
    <mergeCell ref="B32:C32"/>
    <mergeCell ref="A19:E19"/>
    <mergeCell ref="B1:B6"/>
    <mergeCell ref="A11:A12"/>
    <mergeCell ref="C13:D13"/>
    <mergeCell ref="A18:E18"/>
    <mergeCell ref="A28:C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34"/>
  <sheetViews>
    <sheetView topLeftCell="A13" workbookViewId="0">
      <selection activeCell="C15" sqref="C15:D15"/>
    </sheetView>
  </sheetViews>
  <sheetFormatPr defaultRowHeight="15" x14ac:dyDescent="0.25"/>
  <cols>
    <col min="1" max="1" width="35" bestFit="1" customWidth="1"/>
    <col min="2" max="2" width="36.42578125" customWidth="1"/>
    <col min="3" max="3" width="7.7109375" customWidth="1"/>
    <col min="4" max="4" width="12.140625" customWidth="1"/>
  </cols>
  <sheetData>
    <row r="2" spans="1:4" x14ac:dyDescent="0.25">
      <c r="B2" s="9" t="s">
        <v>0</v>
      </c>
    </row>
    <row r="3" spans="1:4" x14ac:dyDescent="0.25">
      <c r="B3" s="9"/>
    </row>
    <row r="4" spans="1:4" x14ac:dyDescent="0.25">
      <c r="A4" s="2" t="s">
        <v>1</v>
      </c>
      <c r="B4" s="16"/>
    </row>
    <row r="5" spans="1:4" x14ac:dyDescent="0.25">
      <c r="A5" s="1" t="s">
        <v>2</v>
      </c>
      <c r="B5" s="16"/>
    </row>
    <row r="6" spans="1:4" x14ac:dyDescent="0.25">
      <c r="A6" s="1" t="s">
        <v>3</v>
      </c>
      <c r="B6" s="16"/>
    </row>
    <row r="7" spans="1:4" x14ac:dyDescent="0.25">
      <c r="A7" s="1"/>
      <c r="B7" s="16"/>
    </row>
    <row r="8" spans="1:4" x14ac:dyDescent="0.25">
      <c r="A8" s="1" t="s">
        <v>4</v>
      </c>
      <c r="B8" s="16"/>
    </row>
    <row r="9" spans="1:4" x14ac:dyDescent="0.25">
      <c r="A9" s="1"/>
      <c r="B9" s="16"/>
    </row>
    <row r="10" spans="1:4" x14ac:dyDescent="0.25">
      <c r="A10" s="4" t="s">
        <v>76</v>
      </c>
      <c r="C10" s="1" t="s">
        <v>6</v>
      </c>
      <c r="D10" s="6">
        <v>44305</v>
      </c>
    </row>
    <row r="11" spans="1:4" x14ac:dyDescent="0.25">
      <c r="A11" s="4"/>
      <c r="C11" s="1"/>
      <c r="D11" s="6"/>
    </row>
    <row r="12" spans="1:4" ht="30" x14ac:dyDescent="0.25">
      <c r="A12" s="5" t="s">
        <v>7</v>
      </c>
      <c r="B12" s="1"/>
      <c r="C12" s="1"/>
      <c r="D12" s="1"/>
    </row>
    <row r="13" spans="1:4" x14ac:dyDescent="0.25">
      <c r="A13" s="1" t="s">
        <v>8</v>
      </c>
      <c r="B13" s="1" t="s">
        <v>9</v>
      </c>
    </row>
    <row r="14" spans="1:4" x14ac:dyDescent="0.25">
      <c r="A14" s="17" t="s">
        <v>10</v>
      </c>
      <c r="B14" s="1" t="s">
        <v>11</v>
      </c>
      <c r="C14" s="18"/>
      <c r="D14" s="18"/>
    </row>
    <row r="15" spans="1:4" x14ac:dyDescent="0.25">
      <c r="A15" s="17"/>
      <c r="B15" s="1" t="s">
        <v>3</v>
      </c>
      <c r="C15" s="18"/>
      <c r="D15" s="18"/>
    </row>
    <row r="16" spans="1:4" x14ac:dyDescent="0.25">
      <c r="A16" s="1" t="s">
        <v>12</v>
      </c>
      <c r="B16" s="1" t="s">
        <v>13</v>
      </c>
      <c r="C16" s="18"/>
      <c r="D16" s="18"/>
    </row>
    <row r="17" spans="1:2" x14ac:dyDescent="0.25">
      <c r="A17" s="2" t="s">
        <v>14</v>
      </c>
      <c r="B17" s="1" t="s">
        <v>15</v>
      </c>
    </row>
    <row r="18" spans="1:2" x14ac:dyDescent="0.25">
      <c r="A18" s="2" t="s">
        <v>16</v>
      </c>
      <c r="B18" s="1" t="s">
        <v>77</v>
      </c>
    </row>
    <row r="19" spans="1:2" ht="63.6" customHeight="1" x14ac:dyDescent="0.25">
      <c r="A19" s="15" t="s">
        <v>18</v>
      </c>
      <c r="B19" s="1" t="s">
        <v>78</v>
      </c>
    </row>
    <row r="20" spans="1:2" ht="38.450000000000003" customHeight="1" x14ac:dyDescent="0.25">
      <c r="A20" s="15"/>
      <c r="B20" s="1"/>
    </row>
    <row r="21" spans="1:2" x14ac:dyDescent="0.25">
      <c r="A21" s="5" t="s">
        <v>21</v>
      </c>
      <c r="B21" s="1"/>
    </row>
    <row r="22" spans="1:2" x14ac:dyDescent="0.25">
      <c r="A22" s="2" t="s">
        <v>22</v>
      </c>
      <c r="B22" s="1" t="s">
        <v>23</v>
      </c>
    </row>
    <row r="23" spans="1:2" x14ac:dyDescent="0.25">
      <c r="A23" s="2" t="s">
        <v>24</v>
      </c>
      <c r="B23" s="1" t="s">
        <v>23</v>
      </c>
    </row>
    <row r="24" spans="1:2" x14ac:dyDescent="0.25">
      <c r="A24" s="2" t="s">
        <v>25</v>
      </c>
      <c r="B24" s="1" t="s">
        <v>79</v>
      </c>
    </row>
    <row r="25" spans="1:2" x14ac:dyDescent="0.25">
      <c r="A25" s="2" t="s">
        <v>27</v>
      </c>
      <c r="B25" s="1" t="s">
        <v>80</v>
      </c>
    </row>
    <row r="26" spans="1:2" x14ac:dyDescent="0.25">
      <c r="A26" s="2" t="s">
        <v>29</v>
      </c>
      <c r="B26" s="1" t="s">
        <v>81</v>
      </c>
    </row>
    <row r="27" spans="1:2" x14ac:dyDescent="0.25">
      <c r="A27" s="2" t="s">
        <v>31</v>
      </c>
      <c r="B27" s="1" t="s">
        <v>32</v>
      </c>
    </row>
    <row r="28" spans="1:2" ht="30" x14ac:dyDescent="0.25">
      <c r="A28" s="2" t="s">
        <v>33</v>
      </c>
      <c r="B28" s="1" t="s">
        <v>34</v>
      </c>
    </row>
    <row r="29" spans="1:2" x14ac:dyDescent="0.25">
      <c r="A29" s="2" t="s">
        <v>35</v>
      </c>
      <c r="B29" s="11">
        <v>44305</v>
      </c>
    </row>
    <row r="30" spans="1:2" x14ac:dyDescent="0.25">
      <c r="A30" s="2"/>
      <c r="B30" s="2"/>
    </row>
    <row r="31" spans="1:2" x14ac:dyDescent="0.25">
      <c r="A31" s="1" t="s">
        <v>36</v>
      </c>
      <c r="B31" s="1" t="s">
        <v>37</v>
      </c>
    </row>
    <row r="32" spans="1:2" x14ac:dyDescent="0.25">
      <c r="A32" s="1"/>
      <c r="B32" s="2"/>
    </row>
    <row r="33" spans="1:2" x14ac:dyDescent="0.25">
      <c r="A33" s="1" t="s">
        <v>38</v>
      </c>
      <c r="B33" s="3" t="s">
        <v>39</v>
      </c>
    </row>
    <row r="34" spans="1:2" x14ac:dyDescent="0.25">
      <c r="A34" s="1" t="s">
        <v>9</v>
      </c>
      <c r="B34" s="3" t="s">
        <v>37</v>
      </c>
    </row>
  </sheetData>
  <mergeCells count="6">
    <mergeCell ref="A19:A20"/>
    <mergeCell ref="B4:B9"/>
    <mergeCell ref="A14:A15"/>
    <mergeCell ref="C14:D14"/>
    <mergeCell ref="C15:D15"/>
    <mergeCell ref="C16:D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"/>
  <sheetViews>
    <sheetView tabSelected="1" topLeftCell="A7" workbookViewId="0">
      <selection activeCell="F27" sqref="F27"/>
    </sheetView>
  </sheetViews>
  <sheetFormatPr defaultRowHeight="15" x14ac:dyDescent="0.25"/>
  <cols>
    <col min="1" max="1" width="40.28515625" bestFit="1" customWidth="1"/>
    <col min="2" max="2" width="16.28515625" customWidth="1"/>
    <col min="3" max="3" width="11.85546875" customWidth="1"/>
    <col min="4" max="4" width="10.140625" customWidth="1"/>
    <col min="5" max="5" width="11.5703125" customWidth="1"/>
    <col min="6" max="6" width="12.140625" customWidth="1"/>
    <col min="7" max="7" width="15.5703125" customWidth="1"/>
  </cols>
  <sheetData>
    <row r="1" spans="1:7" x14ac:dyDescent="0.25">
      <c r="A1" s="2" t="s">
        <v>1</v>
      </c>
      <c r="B1" s="16"/>
    </row>
    <row r="2" spans="1:7" x14ac:dyDescent="0.25">
      <c r="A2" s="1" t="s">
        <v>2</v>
      </c>
      <c r="B2" s="16"/>
    </row>
    <row r="3" spans="1:7" x14ac:dyDescent="0.25">
      <c r="A3" s="1" t="s">
        <v>3</v>
      </c>
      <c r="B3" s="16"/>
    </row>
    <row r="4" spans="1:7" x14ac:dyDescent="0.25">
      <c r="A4" s="1"/>
      <c r="B4" s="16"/>
    </row>
    <row r="5" spans="1:7" x14ac:dyDescent="0.25">
      <c r="A5" s="1" t="s">
        <v>4</v>
      </c>
      <c r="B5" s="16"/>
    </row>
    <row r="6" spans="1:7" x14ac:dyDescent="0.25">
      <c r="A6" s="1"/>
      <c r="B6" s="16"/>
    </row>
    <row r="7" spans="1:7" x14ac:dyDescent="0.25">
      <c r="A7" s="4" t="s">
        <v>82</v>
      </c>
    </row>
    <row r="8" spans="1:7" x14ac:dyDescent="0.25">
      <c r="A8" s="4"/>
    </row>
    <row r="9" spans="1:7" x14ac:dyDescent="0.25">
      <c r="A9" s="5" t="s">
        <v>7</v>
      </c>
      <c r="B9" s="1"/>
      <c r="C9" s="1"/>
      <c r="D9" s="1"/>
    </row>
    <row r="10" spans="1:7" x14ac:dyDescent="0.25">
      <c r="A10" s="1" t="s">
        <v>8</v>
      </c>
      <c r="B10" s="1" t="s">
        <v>9</v>
      </c>
      <c r="C10" s="3" t="s">
        <v>6</v>
      </c>
      <c r="D10" s="6">
        <v>44305</v>
      </c>
    </row>
    <row r="11" spans="1:7" ht="30" x14ac:dyDescent="0.25">
      <c r="A11" s="17" t="s">
        <v>10</v>
      </c>
      <c r="B11" s="1" t="s">
        <v>11</v>
      </c>
      <c r="C11" s="3" t="s">
        <v>22</v>
      </c>
      <c r="D11" s="2" t="s">
        <v>23</v>
      </c>
    </row>
    <row r="12" spans="1:7" ht="30" x14ac:dyDescent="0.25">
      <c r="A12" s="17"/>
      <c r="B12" s="1" t="s">
        <v>3</v>
      </c>
      <c r="C12" s="3" t="s">
        <v>24</v>
      </c>
      <c r="D12" s="1" t="s">
        <v>23</v>
      </c>
    </row>
    <row r="13" spans="1:7" x14ac:dyDescent="0.25">
      <c r="A13" s="1" t="s">
        <v>41</v>
      </c>
      <c r="B13" s="1" t="s">
        <v>13</v>
      </c>
      <c r="C13" s="18"/>
      <c r="D13" s="18"/>
    </row>
    <row r="14" spans="1:7" x14ac:dyDescent="0.25">
      <c r="A14" t="s">
        <v>42</v>
      </c>
    </row>
    <row r="15" spans="1:7" ht="30" x14ac:dyDescent="0.25">
      <c r="A15" s="1" t="s">
        <v>43</v>
      </c>
      <c r="B15" s="1" t="s">
        <v>44</v>
      </c>
      <c r="C15" s="7" t="s">
        <v>45</v>
      </c>
      <c r="D15" s="7" t="s">
        <v>46</v>
      </c>
      <c r="E15" s="7" t="s">
        <v>47</v>
      </c>
      <c r="F15" s="3" t="s">
        <v>48</v>
      </c>
      <c r="G15" s="7" t="s">
        <v>49</v>
      </c>
    </row>
    <row r="16" spans="1:7" ht="30" x14ac:dyDescent="0.25">
      <c r="A16" s="1" t="s">
        <v>83</v>
      </c>
      <c r="B16" s="1" t="s">
        <v>84</v>
      </c>
      <c r="C16" s="7" t="s">
        <v>85</v>
      </c>
      <c r="D16" s="7">
        <v>2</v>
      </c>
      <c r="E16" s="7" t="s">
        <v>86</v>
      </c>
      <c r="F16" s="8">
        <v>42.78</v>
      </c>
      <c r="G16" s="3" t="s">
        <v>87</v>
      </c>
    </row>
    <row r="17" spans="1:7" x14ac:dyDescent="0.25">
      <c r="A17" s="1"/>
      <c r="B17" s="1"/>
      <c r="C17" s="7"/>
      <c r="D17" s="7">
        <v>1</v>
      </c>
      <c r="E17" s="7" t="s">
        <v>88</v>
      </c>
      <c r="F17" s="8">
        <v>10.68</v>
      </c>
      <c r="G17" s="13" t="s">
        <v>89</v>
      </c>
    </row>
    <row r="18" spans="1:7" x14ac:dyDescent="0.25">
      <c r="A18" s="19" t="s">
        <v>90</v>
      </c>
      <c r="B18" s="19"/>
      <c r="C18" s="19"/>
      <c r="D18" s="19"/>
      <c r="E18" s="19"/>
      <c r="F18" s="12">
        <f>-(21.39*0.1)</f>
        <v>-2.1390000000000002</v>
      </c>
      <c r="G18" s="13"/>
    </row>
    <row r="19" spans="1:7" ht="29.1" customHeight="1" x14ac:dyDescent="0.25">
      <c r="A19" s="19" t="s">
        <v>91</v>
      </c>
      <c r="B19" s="19"/>
      <c r="C19" s="19"/>
      <c r="D19" s="19"/>
      <c r="E19" s="19"/>
      <c r="F19" s="12">
        <f>-(10.68*0.15)</f>
        <v>-1.6019999999999999</v>
      </c>
    </row>
    <row r="20" spans="1:7" ht="29.1" customHeight="1" x14ac:dyDescent="0.25">
      <c r="A20" s="2" t="s">
        <v>58</v>
      </c>
      <c r="B20" s="2"/>
      <c r="C20" s="2"/>
      <c r="D20" s="2"/>
      <c r="E20" s="2"/>
      <c r="F20" s="12">
        <f>F16+F17+F18+F19</f>
        <v>49.719000000000001</v>
      </c>
    </row>
    <row r="21" spans="1:7" x14ac:dyDescent="0.25">
      <c r="A21" s="9" t="s">
        <v>59</v>
      </c>
    </row>
    <row r="22" spans="1:7" ht="45" x14ac:dyDescent="0.25">
      <c r="A22" s="1" t="s">
        <v>60</v>
      </c>
      <c r="B22" s="7" t="s">
        <v>61</v>
      </c>
      <c r="C22" s="7" t="s">
        <v>62</v>
      </c>
      <c r="D22" s="3" t="s">
        <v>48</v>
      </c>
    </row>
    <row r="23" spans="1:7" x14ac:dyDescent="0.25">
      <c r="A23" s="1" t="s">
        <v>32</v>
      </c>
      <c r="B23" s="7">
        <v>460</v>
      </c>
      <c r="C23" s="7">
        <v>0.37</v>
      </c>
      <c r="D23" s="8">
        <f>B23*C23</f>
        <v>170.2</v>
      </c>
    </row>
    <row r="24" spans="1:7" x14ac:dyDescent="0.25">
      <c r="A24" s="1"/>
      <c r="B24" s="7"/>
      <c r="C24" s="7"/>
      <c r="D24" s="8"/>
    </row>
    <row r="25" spans="1:7" x14ac:dyDescent="0.25">
      <c r="A25" s="9" t="s">
        <v>63</v>
      </c>
    </row>
    <row r="26" spans="1:7" ht="30" x14ac:dyDescent="0.25">
      <c r="A26" s="1" t="s">
        <v>64</v>
      </c>
      <c r="B26" s="1" t="s">
        <v>65</v>
      </c>
      <c r="C26" s="7"/>
      <c r="D26" s="3" t="s">
        <v>66</v>
      </c>
    </row>
    <row r="27" spans="1:7" ht="57" customHeight="1" x14ac:dyDescent="0.25">
      <c r="A27" s="7">
        <v>11111</v>
      </c>
      <c r="B27" s="1" t="s">
        <v>92</v>
      </c>
      <c r="C27" s="7"/>
      <c r="D27" s="8">
        <v>150</v>
      </c>
    </row>
    <row r="28" spans="1:7" x14ac:dyDescent="0.25">
      <c r="A28" s="7"/>
      <c r="B28" s="1"/>
      <c r="C28" s="7"/>
      <c r="D28" s="8"/>
    </row>
    <row r="29" spans="1:7" x14ac:dyDescent="0.25">
      <c r="A29" s="20" t="s">
        <v>69</v>
      </c>
      <c r="B29" s="20"/>
      <c r="C29" s="20"/>
      <c r="D29" s="8">
        <v>150</v>
      </c>
    </row>
    <row r="30" spans="1:7" x14ac:dyDescent="0.25">
      <c r="A30" s="10" t="s">
        <v>49</v>
      </c>
      <c r="B30" s="3" t="s">
        <v>70</v>
      </c>
      <c r="C30" s="3"/>
      <c r="D30" s="14">
        <f>F20+D23+D29</f>
        <v>369.91899999999998</v>
      </c>
    </row>
    <row r="31" spans="1:7" x14ac:dyDescent="0.25">
      <c r="A31" s="10"/>
      <c r="B31" s="3" t="s">
        <v>71</v>
      </c>
      <c r="C31" s="3"/>
      <c r="D31" s="9">
        <v>0</v>
      </c>
    </row>
    <row r="32" spans="1:7" ht="30" x14ac:dyDescent="0.25">
      <c r="A32" s="10" t="s">
        <v>72</v>
      </c>
      <c r="B32" s="8" t="s">
        <v>73</v>
      </c>
      <c r="C32" s="8"/>
      <c r="D32" s="14">
        <f>D30+D31</f>
        <v>369.91899999999998</v>
      </c>
    </row>
    <row r="33" spans="1:3" ht="30.6" customHeight="1" x14ac:dyDescent="0.25">
      <c r="A33" s="10" t="s">
        <v>93</v>
      </c>
      <c r="B33" s="18"/>
      <c r="C33" s="18"/>
    </row>
    <row r="34" spans="1:3" ht="30" x14ac:dyDescent="0.25">
      <c r="A34" s="1" t="s">
        <v>38</v>
      </c>
      <c r="B34" s="3" t="s">
        <v>39</v>
      </c>
    </row>
    <row r="35" spans="1:3" x14ac:dyDescent="0.25">
      <c r="A35" s="1"/>
      <c r="B35" s="1"/>
    </row>
    <row r="36" spans="1:3" x14ac:dyDescent="0.25">
      <c r="A36" s="1"/>
    </row>
  </sheetData>
  <mergeCells count="7">
    <mergeCell ref="B33:C33"/>
    <mergeCell ref="B1:B6"/>
    <mergeCell ref="A11:A12"/>
    <mergeCell ref="C13:D13"/>
    <mergeCell ref="A19:E19"/>
    <mergeCell ref="A29:C29"/>
    <mergeCell ref="A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Primer7 PN7</vt:lpstr>
      <vt:lpstr>Primer7 Obračun7</vt:lpstr>
      <vt:lpstr>Primer 2 PN2</vt:lpstr>
      <vt:lpstr>Primer 2 Obračun2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Brigita Osojnik</dc:creator>
  <cp:keywords/>
  <dc:description/>
  <cp:lastModifiedBy>Polona Strašek Borko</cp:lastModifiedBy>
  <cp:revision/>
  <dcterms:created xsi:type="dcterms:W3CDTF">2016-05-17T07:53:47Z</dcterms:created>
  <dcterms:modified xsi:type="dcterms:W3CDTF">2021-11-26T08:07:05Z</dcterms:modified>
  <cp:category/>
  <cp:contentStatus/>
</cp:coreProperties>
</file>